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.9\Prepairing\Sales\Export_Sales\Mustafa\M\2026\PL\.01. JAN\4\"/>
    </mc:Choice>
  </mc:AlternateContent>
  <xr:revisionPtr revIDLastSave="0" documentId="8_{35FC3445-5E7D-4044-A5DC-2F48586D1093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ORG-ULTRA JET 85 BRIGHT" sheetId="9" r:id="rId1"/>
  </sheets>
  <definedNames>
    <definedName name="_xlnm.Print_Area" localSheetId="0">'ORG-ULTRA JET 85 BRIGHT'!$A$4:$L$17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9" l="1"/>
  <c r="G12" i="9"/>
  <c r="I12" i="9"/>
  <c r="J12" i="9"/>
  <c r="G11" i="9"/>
  <c r="G10" i="9"/>
  <c r="C14" i="9" l="1"/>
  <c r="P12" i="9"/>
  <c r="C16" i="9"/>
  <c r="C15" i="9"/>
  <c r="C13" i="9"/>
  <c r="M11" i="9"/>
  <c r="M10" i="9"/>
  <c r="A2" i="9"/>
  <c r="I15" i="9" l="1"/>
  <c r="I16" i="9" s="1"/>
  <c r="C17" i="9" s="1"/>
  <c r="A1" i="9"/>
</calcChain>
</file>

<file path=xl/sharedStrings.xml><?xml version="1.0" encoding="utf-8"?>
<sst xmlns="http://schemas.openxmlformats.org/spreadsheetml/2006/main" count="45" uniqueCount="41">
  <si>
    <t xml:space="preserve">CUSTOMER  </t>
  </si>
  <si>
    <t xml:space="preserve">Article name </t>
  </si>
  <si>
    <t>TYPE</t>
  </si>
  <si>
    <t>color</t>
  </si>
  <si>
    <t>code</t>
  </si>
  <si>
    <t>composition</t>
  </si>
  <si>
    <t>Shade</t>
  </si>
  <si>
    <t>BEAM NO</t>
  </si>
  <si>
    <t>M</t>
  </si>
  <si>
    <t>Serial No</t>
  </si>
  <si>
    <t>Lot No</t>
  </si>
  <si>
    <t>Width Cm</t>
  </si>
  <si>
    <t>Gross Weight</t>
  </si>
  <si>
    <t>Net Weight</t>
  </si>
  <si>
    <t xml:space="preserve">جهه توريد الغزل </t>
  </si>
  <si>
    <t xml:space="preserve">الاجمالى </t>
  </si>
  <si>
    <t>TOTAL METERS</t>
  </si>
  <si>
    <t>GROSS WEIGHT</t>
  </si>
  <si>
    <t>NET WEIGHT</t>
  </si>
  <si>
    <t>ROLLS</t>
  </si>
  <si>
    <t>Shipment No.</t>
  </si>
  <si>
    <t xml:space="preserve">Ref  No. </t>
  </si>
  <si>
    <t>FG_STORAGE_BIN</t>
  </si>
  <si>
    <t>DENIM-DYED</t>
  </si>
  <si>
    <t>GABARDINE-DYED</t>
  </si>
  <si>
    <t xml:space="preserve">GABARDINE-BLEACHED </t>
  </si>
  <si>
    <t xml:space="preserve">العينات </t>
  </si>
  <si>
    <t xml:space="preserve"> Length(M)</t>
  </si>
  <si>
    <t xml:space="preserve"> Length(YD)</t>
  </si>
  <si>
    <t>TOTAL YARDS</t>
  </si>
  <si>
    <t>SH 09</t>
  </si>
  <si>
    <t>X51582809</t>
  </si>
  <si>
    <t>X51582815</t>
  </si>
  <si>
    <t>D16C16</t>
  </si>
  <si>
    <t>تعليم الأخطاء بU.V + قص 70سم م</t>
  </si>
  <si>
    <t>92CO-Organic + 6EME + 2LY</t>
  </si>
  <si>
    <t>DRS505697</t>
  </si>
  <si>
    <t>Bright Blue /3.3</t>
  </si>
  <si>
    <t>ORG-ULTRA JET 85 BRIGHT</t>
  </si>
  <si>
    <t>VINTAGE DENIM STUDIO LTD.</t>
  </si>
  <si>
    <t>CRS DENIM GARMENTS 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</si>
</sst>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Arial"/>
      <family val="2"/>
      <charset val="178"/>
    </font>
    <font>
      <b/>
      <sz val="14"/>
      <name val="Arial"/>
      <family val="2"/>
    </font>
    <font>
      <b/>
      <sz val="12"/>
      <name val="Times New Roman Greek"/>
      <charset val="178"/>
    </font>
    <font>
      <b/>
      <sz val="11"/>
      <name val="Arial"/>
      <family val="2"/>
    </font>
    <font>
      <b/>
      <sz val="11"/>
      <color theme="5" tint="-0.249977111117893"/>
      <name val="Times New Roman Greek"/>
      <family val="1"/>
      <charset val="161"/>
    </font>
    <font>
      <b/>
      <sz val="11"/>
      <color indexed="62" tint="-0.249977111117893"/>
      <name val="Times New Roman Greek"/>
      <family val="1"/>
      <charset val="161"/>
    </font>
    <font>
      <b/>
      <sz val="10"/>
      <color indexed="62" tint="-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 Greek"/>
      <family val="1"/>
      <charset val="161"/>
    </font>
    <font>
      <b/>
      <sz val="12"/>
      <color rgb="FFC00000"/>
      <name val="Arial"/>
      <family val="2"/>
    </font>
    <font>
      <b/>
      <sz val="11"/>
      <color theme="1"/>
      <name val="Arial"/>
      <family val="2"/>
      <charset val="178"/>
    </font>
    <font>
      <b/>
      <sz val="11"/>
      <name val="Times New Roman Greek"/>
      <charset val="17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6" fillId="2" borderId="0" xfId="0" applyFont="1" applyFill="1"/>
    <xf numFmtId="0" fontId="8" fillId="0" borderId="13" xfId="0" applyFont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2" fillId="0" borderId="14" xfId="1" applyFont="1" applyFill="1" applyBorder="1" applyAlignment="1">
      <alignment horizontal="center" vertical="center"/>
    </xf>
    <xf numFmtId="164" fontId="12" fillId="0" borderId="14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2" fontId="11" fillId="0" borderId="0" xfId="0" applyNumberFormat="1" applyFont="1"/>
    <xf numFmtId="22" fontId="2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11" fillId="0" borderId="0" xfId="0" applyFont="1" applyAlignment="1"/>
    <xf numFmtId="0" fontId="11" fillId="0" borderId="26" xfId="0" applyFont="1" applyBorder="1" applyAlignment="1">
      <alignment horizontal="left"/>
    </xf>
    <xf numFmtId="2" fontId="12" fillId="0" borderId="14" xfId="1" applyNumberFormat="1" applyFont="1" applyFill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22" fontId="2" fillId="0" borderId="24" xfId="0" applyNumberFormat="1" applyFont="1" applyFill="1" applyBorder="1" applyAlignment="1">
      <alignment horizontal="center" vertical="top" wrapText="1"/>
    </xf>
    <xf numFmtId="22" fontId="2" fillId="0" borderId="25" xfId="0" applyNumberFormat="1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</cellXfs>
  <cellStyles count="2">
    <cellStyle name="Normal" xfId="0" builtinId="0"/>
    <cellStyle name="Normal_ورقة1" xfId="1" xr:uid="{00000000-0005-0000-0000-000001000000}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view="pageBreakPreview" zoomScale="95" zoomScaleNormal="100" zoomScaleSheetLayoutView="95" workbookViewId="0">
      <selection activeCell="F24" sqref="F24"/>
    </sheetView>
  </sheetViews>
  <sheetFormatPr defaultColWidth="16.625" defaultRowHeight="15"/>
  <cols>
    <col min="1" max="1" width="6.125" style="14" bestFit="1" customWidth="1"/>
    <col min="2" max="2" width="27" style="14" bestFit="1" customWidth="1"/>
    <col min="3" max="3" width="13" style="14" bestFit="1" customWidth="1"/>
    <col min="4" max="4" width="15.125" style="14" bestFit="1" customWidth="1"/>
    <col min="5" max="5" width="11" style="14" bestFit="1" customWidth="1"/>
    <col min="6" max="6" width="30.375" style="14" bestFit="1" customWidth="1"/>
    <col min="7" max="7" width="11.125" style="14" bestFit="1" customWidth="1"/>
    <col min="8" max="8" width="9.375" style="14" bestFit="1" customWidth="1"/>
    <col min="9" max="9" width="12.125" style="14" bestFit="1" customWidth="1"/>
    <col min="10" max="10" width="13" style="14" bestFit="1" customWidth="1"/>
    <col min="11" max="11" width="18.25" style="14" bestFit="1" customWidth="1"/>
    <col min="12" max="12" width="24.25" style="14" bestFit="1" customWidth="1"/>
    <col min="13" max="13" width="4.625" style="14" bestFit="1" customWidth="1"/>
    <col min="14" max="15" width="16.625" style="14"/>
    <col min="16" max="16" width="2" style="14" bestFit="1" customWidth="1"/>
    <col min="17" max="17" width="11" style="14" bestFit="1" customWidth="1"/>
    <col min="18" max="16384" width="16.625" style="14"/>
  </cols>
  <sheetData>
    <row r="1" spans="1:18">
      <c r="A1" s="13">
        <f>F12</f>
        <v>187.8</v>
      </c>
      <c r="E1" s="24"/>
      <c r="F1" s="24" t="s">
        <v>40</v>
      </c>
      <c r="G1" s="24"/>
      <c r="J1" s="14" t="s">
        <v>23</v>
      </c>
      <c r="K1" s="14" t="s">
        <v>24</v>
      </c>
      <c r="L1" s="14" t="s">
        <v>25</v>
      </c>
    </row>
    <row r="2" spans="1:18">
      <c r="A2" s="13">
        <f>P12</f>
        <v>2</v>
      </c>
      <c r="E2" s="24"/>
      <c r="F2" s="24"/>
      <c r="G2" s="24"/>
    </row>
    <row r="3" spans="1:18" ht="15.75" thickBot="1">
      <c r="E3" s="24"/>
      <c r="F3" s="24"/>
      <c r="G3" s="24"/>
    </row>
    <row r="4" spans="1:18" ht="18.75" thickBot="1">
      <c r="A4" s="13"/>
      <c r="B4" s="31" t="s">
        <v>0</v>
      </c>
      <c r="C4" s="32"/>
      <c r="D4" s="32"/>
      <c r="E4" s="32" t="s">
        <v>20</v>
      </c>
      <c r="F4" s="32"/>
      <c r="G4" s="32"/>
      <c r="H4" s="32"/>
      <c r="I4" s="32" t="s">
        <v>21</v>
      </c>
      <c r="J4" s="33"/>
      <c r="K4" s="34"/>
      <c r="L4" s="22"/>
    </row>
    <row r="5" spans="1:18" ht="18.75" thickBot="1">
      <c r="A5" s="13"/>
      <c r="B5" s="36" t="s">
        <v>39</v>
      </c>
      <c r="C5" s="37"/>
      <c r="D5" s="37"/>
      <c r="E5" s="37">
        <v>84002138</v>
      </c>
      <c r="F5" s="37"/>
      <c r="G5" s="37"/>
      <c r="H5" s="37"/>
      <c r="I5" s="37">
        <v>10004474</v>
      </c>
      <c r="J5" s="38"/>
      <c r="K5" s="34"/>
      <c r="L5" s="22"/>
    </row>
    <row r="6" spans="1:18" ht="16.5" thickBot="1">
      <c r="A6" s="13"/>
      <c r="B6" s="15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25"/>
      <c r="H6" s="39"/>
      <c r="I6" s="40"/>
      <c r="J6" s="41"/>
      <c r="K6" s="34"/>
      <c r="L6" s="22"/>
    </row>
    <row r="7" spans="1:18" ht="19.7" customHeight="1" thickBot="1">
      <c r="A7" s="13"/>
      <c r="B7" s="10" t="s">
        <v>38</v>
      </c>
      <c r="C7" s="11" t="s">
        <v>23</v>
      </c>
      <c r="D7" s="11" t="s">
        <v>37</v>
      </c>
      <c r="E7" s="11" t="s">
        <v>36</v>
      </c>
      <c r="F7" s="11" t="s">
        <v>35</v>
      </c>
      <c r="G7" s="11"/>
      <c r="H7" s="42"/>
      <c r="I7" s="43"/>
      <c r="J7" s="44"/>
      <c r="K7" s="34"/>
      <c r="L7" s="22"/>
    </row>
    <row r="8" spans="1:18" ht="15.95" customHeight="1" thickBot="1">
      <c r="A8" s="13"/>
      <c r="B8" s="45"/>
      <c r="C8" s="46"/>
      <c r="D8" s="46"/>
      <c r="E8" s="46"/>
      <c r="F8" s="46"/>
      <c r="G8" s="46"/>
      <c r="H8" s="46"/>
      <c r="I8" s="46"/>
      <c r="J8" s="47"/>
      <c r="K8" s="35"/>
      <c r="L8" s="22"/>
    </row>
    <row r="9" spans="1:18" ht="17.649999999999999" customHeight="1" thickBot="1">
      <c r="A9" s="1" t="s">
        <v>6</v>
      </c>
      <c r="B9" s="2" t="s">
        <v>7</v>
      </c>
      <c r="C9" s="3" t="s">
        <v>8</v>
      </c>
      <c r="D9" s="3" t="s">
        <v>9</v>
      </c>
      <c r="E9" s="3" t="s">
        <v>10</v>
      </c>
      <c r="F9" s="3" t="s">
        <v>27</v>
      </c>
      <c r="G9" s="3" t="s">
        <v>28</v>
      </c>
      <c r="H9" s="3" t="s">
        <v>11</v>
      </c>
      <c r="I9" s="3" t="s">
        <v>12</v>
      </c>
      <c r="J9" s="1" t="s">
        <v>13</v>
      </c>
      <c r="K9" s="12" t="s">
        <v>22</v>
      </c>
      <c r="L9" s="12" t="s">
        <v>26</v>
      </c>
      <c r="M9" s="4"/>
      <c r="N9" s="4"/>
      <c r="O9" s="4"/>
      <c r="P9" s="4"/>
      <c r="Q9" s="4" t="s">
        <v>14</v>
      </c>
      <c r="R9" s="4"/>
    </row>
    <row r="10" spans="1:18">
      <c r="A10" s="17" t="s">
        <v>30</v>
      </c>
      <c r="B10" s="18">
        <v>16</v>
      </c>
      <c r="C10" s="18">
        <v>1</v>
      </c>
      <c r="D10" s="18" t="s">
        <v>31</v>
      </c>
      <c r="E10" s="18">
        <v>73512</v>
      </c>
      <c r="F10" s="18">
        <v>104.2</v>
      </c>
      <c r="G10" s="26">
        <f>F10/0.9144</f>
        <v>113.95450568678916</v>
      </c>
      <c r="H10" s="18">
        <v>145</v>
      </c>
      <c r="I10" s="19">
        <v>49.8</v>
      </c>
      <c r="J10" s="19">
        <v>48.8</v>
      </c>
      <c r="K10" s="20" t="s">
        <v>33</v>
      </c>
      <c r="L10" s="20" t="s">
        <v>34</v>
      </c>
      <c r="M10" s="21">
        <f t="shared" ref="M10:M11" si="0">I10/F10</f>
        <v>0.47792706333973123</v>
      </c>
      <c r="N10" s="21"/>
      <c r="O10" s="21"/>
      <c r="P10" s="14">
        <v>1</v>
      </c>
    </row>
    <row r="11" spans="1:18" ht="15.75" thickBot="1">
      <c r="A11" s="17" t="s">
        <v>30</v>
      </c>
      <c r="B11" s="18">
        <v>16</v>
      </c>
      <c r="C11" s="18">
        <v>2</v>
      </c>
      <c r="D11" s="18" t="s">
        <v>32</v>
      </c>
      <c r="E11" s="18">
        <v>73512</v>
      </c>
      <c r="F11" s="18">
        <v>83.6</v>
      </c>
      <c r="G11" s="26">
        <f t="shared" ref="G11" si="1">F11/0.9144</f>
        <v>91.426071741032359</v>
      </c>
      <c r="H11" s="18">
        <v>145</v>
      </c>
      <c r="I11" s="19">
        <v>40.450000000000003</v>
      </c>
      <c r="J11" s="19">
        <v>39.450000000000003</v>
      </c>
      <c r="K11" s="20" t="s">
        <v>33</v>
      </c>
      <c r="L11" s="20" t="s">
        <v>34</v>
      </c>
      <c r="M11" s="21">
        <f t="shared" si="0"/>
        <v>0.48385167464114837</v>
      </c>
      <c r="N11" s="21"/>
      <c r="O11" s="21"/>
      <c r="P11" s="14">
        <v>1</v>
      </c>
    </row>
    <row r="12" spans="1:18" ht="16.5" thickBot="1">
      <c r="A12" s="13"/>
      <c r="B12" s="28" t="s">
        <v>15</v>
      </c>
      <c r="C12" s="29"/>
      <c r="D12" s="29"/>
      <c r="E12" s="30"/>
      <c r="F12" s="5">
        <f>SUM(F10:F11)</f>
        <v>187.8</v>
      </c>
      <c r="G12" s="27">
        <f>SUM(G10:G11)</f>
        <v>205.38057742782152</v>
      </c>
      <c r="H12" s="5"/>
      <c r="I12" s="48">
        <f>SUM(I10:I11)</f>
        <v>90.25</v>
      </c>
      <c r="J12" s="48">
        <f>SUM(J10:J11)</f>
        <v>88.25</v>
      </c>
      <c r="K12" s="5"/>
      <c r="L12" s="23"/>
      <c r="P12" s="5">
        <f>SUBTOTAL(9,P10:P11)</f>
        <v>2</v>
      </c>
    </row>
    <row r="13" spans="1:18">
      <c r="A13" s="13"/>
      <c r="B13" s="6" t="s">
        <v>16</v>
      </c>
      <c r="C13" s="49">
        <f>F12</f>
        <v>187.8</v>
      </c>
    </row>
    <row r="14" spans="1:18">
      <c r="A14" s="13"/>
      <c r="B14" s="6" t="s">
        <v>29</v>
      </c>
      <c r="C14" s="49">
        <f>G12</f>
        <v>205.38057742782152</v>
      </c>
    </row>
    <row r="15" spans="1:18">
      <c r="A15" s="13"/>
      <c r="B15" s="7" t="s">
        <v>17</v>
      </c>
      <c r="C15" s="50">
        <f>I12</f>
        <v>90.25</v>
      </c>
      <c r="I15" s="14">
        <f>C15-C16</f>
        <v>2</v>
      </c>
    </row>
    <row r="16" spans="1:18">
      <c r="A16" s="13"/>
      <c r="B16" s="7" t="s">
        <v>18</v>
      </c>
      <c r="C16" s="50">
        <f>J12</f>
        <v>88.25</v>
      </c>
      <c r="I16" s="14">
        <f>I15/1</f>
        <v>2</v>
      </c>
    </row>
    <row r="17" spans="1:3" ht="15.75" thickBot="1">
      <c r="A17" s="13"/>
      <c r="B17" s="8" t="s">
        <v>19</v>
      </c>
      <c r="C17" s="9">
        <f>I16</f>
        <v>2</v>
      </c>
    </row>
  </sheetData>
  <mergeCells count="11">
    <mergeCell ref="B12:E12"/>
    <mergeCell ref="B4:D4"/>
    <mergeCell ref="E4:H4"/>
    <mergeCell ref="I4:J4"/>
    <mergeCell ref="K4:K8"/>
    <mergeCell ref="B5:D5"/>
    <mergeCell ref="E5:H5"/>
    <mergeCell ref="I5:J5"/>
    <mergeCell ref="H6:J6"/>
    <mergeCell ref="H7:J7"/>
    <mergeCell ref="B8:J8"/>
  </mergeCells>
  <conditionalFormatting sqref="E12">
    <cfRule type="cellIs" dxfId="1" priority="2" stopIfTrue="1" operator="lessThan">
      <formula>40</formula>
    </cfRule>
  </conditionalFormatting>
  <conditionalFormatting sqref="F9:G11">
    <cfRule type="cellIs" dxfId="0" priority="1" stopIfTrue="1" operator="lessThan">
      <formula>40</formula>
    </cfRule>
  </conditionalFormatting>
  <printOptions horizontalCentered="1"/>
  <pageMargins left="0" right="0" top="0" bottom="0" header="0" footer="0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ORG-ULTRA JET 85 BRIGHT</vt:lpstr>
      <vt:lpstr>'ORG-ULTRA JET 85 BRIGHT'!Print_Area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 El Shemi (Production Manager Assistant)</dc:creator>
  <cp:lastModifiedBy>Mostafa Mohany (Export Sales Accountant)</cp:lastModifiedBy>
  <cp:lastPrinted>2023-11-07T06:46:18Z</cp:lastPrinted>
  <dcterms:created xsi:type="dcterms:W3CDTF">2020-05-05T08:51:11Z</dcterms:created>
  <dcterms:modified xsi:type="dcterms:W3CDTF">2026-01-04T07:37:12Z</dcterms:modified>
</cp:coreProperties>
</file>