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pinichy\Desktop\Образцы КП STC T\"/>
    </mc:Choice>
  </mc:AlternateContent>
  <xr:revisionPtr revIDLastSave="0" documentId="13_ncr:1_{0834E8E7-A4F6-44B6-9921-AFE528835AAA}" xr6:coauthVersionLast="47" xr6:coauthVersionMax="47" xr10:uidLastSave="{00000000-0000-0000-0000-000000000000}"/>
  <bookViews>
    <workbookView xWindow="-120" yWindow="-120" windowWidth="29040" windowHeight="15840" xr2:uid="{33C61F6F-DEA6-4A22-9F14-CA367FFA4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F25" i="1"/>
  <c r="J24" i="1"/>
  <c r="F24" i="1"/>
  <c r="J23" i="1"/>
  <c r="F23" i="1"/>
  <c r="J22" i="1"/>
  <c r="F22" i="1"/>
  <c r="J21" i="1"/>
  <c r="F21" i="1"/>
  <c r="J20" i="1"/>
  <c r="F20" i="1"/>
  <c r="D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E8" i="1"/>
  <c r="F8" i="1" s="1"/>
  <c r="J7" i="1"/>
  <c r="F7" i="1"/>
  <c r="J6" i="1"/>
  <c r="F6" i="1"/>
  <c r="J5" i="1"/>
  <c r="F5" i="1"/>
  <c r="J4" i="1"/>
  <c r="F4" i="1"/>
  <c r="J3" i="1"/>
  <c r="F3" i="1"/>
  <c r="F19" i="1" l="1"/>
  <c r="J19" i="1"/>
</calcChain>
</file>

<file path=xl/sharedStrings.xml><?xml version="1.0" encoding="utf-8"?>
<sst xmlns="http://schemas.openxmlformats.org/spreadsheetml/2006/main" count="68" uniqueCount="60">
  <si>
    <t>NO.
序号</t>
    <phoneticPr fontId="2" type="noConversion"/>
  </si>
  <si>
    <t>Code
编码</t>
    <phoneticPr fontId="2" type="noConversion"/>
  </si>
  <si>
    <t>Name
名称</t>
    <phoneticPr fontId="2" type="noConversion"/>
  </si>
  <si>
    <t>QTY.
数量</t>
    <phoneticPr fontId="2" type="noConversion"/>
  </si>
  <si>
    <t>Single piece weight
单件质量（t）</t>
    <phoneticPr fontId="2" type="noConversion"/>
  </si>
  <si>
    <t>Total weight
总重量(t)</t>
    <phoneticPr fontId="2" type="noConversion"/>
  </si>
  <si>
    <t>Length
长度（m）</t>
    <phoneticPr fontId="2" type="noConversion"/>
  </si>
  <si>
    <t>Width
宽度（m）</t>
    <phoneticPr fontId="2" type="noConversion"/>
  </si>
  <si>
    <t>Heigth
高度（m）</t>
    <phoneticPr fontId="2" type="noConversion"/>
  </si>
  <si>
    <t>Cubic (m³)
体积</t>
    <phoneticPr fontId="2" type="noConversion"/>
  </si>
  <si>
    <t>Standard/optional
标配/选配</t>
    <phoneticPr fontId="2" type="noConversion"/>
  </si>
  <si>
    <t>Remark
备注</t>
    <phoneticPr fontId="2" type="noConversion"/>
  </si>
  <si>
    <t>主机
Basic machine</t>
    <phoneticPr fontId="2" type="noConversion"/>
  </si>
  <si>
    <t>Standard标配</t>
  </si>
  <si>
    <t>/</t>
  </si>
  <si>
    <t>随机工具箱
Tool box</t>
    <phoneticPr fontId="2" type="noConversion"/>
  </si>
  <si>
    <t>装在主机工具柜内
In tool box</t>
    <phoneticPr fontId="2" type="noConversion"/>
  </si>
  <si>
    <t>资料箱
Manual box</t>
    <phoneticPr fontId="2" type="noConversion"/>
  </si>
  <si>
    <t>装在主机驾驶室内
in driver's cab</t>
    <phoneticPr fontId="2" type="noConversion"/>
  </si>
  <si>
    <t>随主机（with basic machine）</t>
    <phoneticPr fontId="2" type="noConversion"/>
  </si>
  <si>
    <t>132702010038B</t>
  </si>
  <si>
    <t>臂尖滑轮
Auxiliary boom nose</t>
    <phoneticPr fontId="2" type="noConversion"/>
  </si>
  <si>
    <t>装在吊臂支架上
Mounted on the boom bracket</t>
    <phoneticPr fontId="2" type="noConversion"/>
  </si>
  <si>
    <t>重锤总成
Weight Assembly</t>
    <phoneticPr fontId="2" type="noConversion"/>
  </si>
  <si>
    <t>副钩环形重锤
Auxiliary</t>
    <phoneticPr fontId="2" type="noConversion"/>
  </si>
  <si>
    <t>A210110000335</t>
  </si>
  <si>
    <t>配重螺栓
CW bolt</t>
    <phoneticPr fontId="2" type="noConversion"/>
  </si>
  <si>
    <t>随配件（with parts ）</t>
    <phoneticPr fontId="2" type="noConversion"/>
  </si>
  <si>
    <t>A210405000014</t>
  </si>
  <si>
    <t>配重垫圈
CW washer</t>
    <phoneticPr fontId="2" type="noConversion"/>
  </si>
  <si>
    <t>A210309000009</t>
  </si>
  <si>
    <t>配重螺母
CW nut</t>
    <phoneticPr fontId="2" type="noConversion"/>
  </si>
  <si>
    <t>A210307000009</t>
  </si>
  <si>
    <t>活动配重二
Movable CW II</t>
    <phoneticPr fontId="2" type="noConversion"/>
  </si>
  <si>
    <t>活动配重三
Movable CW III</t>
    <phoneticPr fontId="2" type="noConversion"/>
  </si>
  <si>
    <t>Total package：</t>
  </si>
  <si>
    <t>QZJ005323685</t>
  </si>
  <si>
    <t>75吨锚钩
75t double eye hook</t>
    <phoneticPr fontId="2" type="noConversion"/>
  </si>
  <si>
    <t>75吨吊钩
75t hook</t>
    <phoneticPr fontId="2" type="noConversion"/>
  </si>
  <si>
    <t>副臂延伸臂
Boom extension</t>
    <phoneticPr fontId="2" type="noConversion"/>
  </si>
  <si>
    <t>配套，选延伸臂必须带延伸臂线束
Boom extension must have additional boom extension harness</t>
    <phoneticPr fontId="2" type="noConversion"/>
  </si>
  <si>
    <t>QZJ005144200</t>
  </si>
  <si>
    <t>延伸臂线束
Boom extension harness</t>
    <phoneticPr fontId="2" type="noConversion"/>
  </si>
  <si>
    <t>QZJ005458053</t>
  </si>
  <si>
    <t>支腿垫板
Outtriger pad</t>
    <phoneticPr fontId="2" type="noConversion"/>
  </si>
  <si>
    <t>132702010082B</t>
  </si>
  <si>
    <t>QZJ007164850</t>
  </si>
  <si>
    <t>QZJ005213762</t>
  </si>
  <si>
    <t>QZJ005095227</t>
  </si>
  <si>
    <t>HY风速仪接线图
Anemometer wiring diagram</t>
    <phoneticPr fontId="2" type="noConversion"/>
  </si>
  <si>
    <t>optional选配</t>
  </si>
  <si>
    <t>起重钩
Hook QZG50.20A</t>
    <phoneticPr fontId="2" type="noConversion"/>
  </si>
  <si>
    <t>起重钩
Hook QZG7.5.20</t>
    <phoneticPr fontId="2" type="noConversion"/>
  </si>
  <si>
    <t>固定配重
Fixed CW</t>
    <phoneticPr fontId="2" type="noConversion"/>
  </si>
  <si>
    <t>活动配重组件四
Movable CW component IV</t>
    <phoneticPr fontId="2" type="noConversion"/>
  </si>
  <si>
    <t>QZJ100000397</t>
  </si>
  <si>
    <t xml:space="preserve">QZJ006902028    </t>
  </si>
  <si>
    <t xml:space="preserve">QZJ004768415 </t>
  </si>
  <si>
    <t xml:space="preserve">QZJ007439885   </t>
  </si>
  <si>
    <t>STC800T5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</si>
</sst>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0_ "/>
    <numFmt numFmtId="166" formatCode="0.000_);[Red]\(0.000\)"/>
    <numFmt numFmtId="167" formatCode="0.000"/>
    <numFmt numFmtId="168" formatCode="0.000_ "/>
  </numFmts>
  <fonts count="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1F2329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微软雅黑"/>
      <family val="2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E43D-7259-4984-9E4A-92A855AC0BDB}">
  <dimension ref="A1:T25"/>
  <sheetViews>
    <sheetView tabSelected="1" zoomScale="85" zoomScaleNormal="85" workbookViewId="0">
      <selection activeCell="Q6" sqref="Q6"/>
    </sheetView>
  </sheetViews>
  <sheetFormatPr defaultColWidth="12.28515625" defaultRowHeight="16.5"/>
  <cols>
    <col min="1" max="1" width="7.85546875" style="27" customWidth="1"/>
    <col min="2" max="2" width="19.28515625" style="27" customWidth="1"/>
    <col min="3" max="3" width="18.42578125" style="27" customWidth="1"/>
    <col min="4" max="4" width="8.7109375" style="27" customWidth="1"/>
    <col min="5" max="5" width="15.42578125" style="27" customWidth="1"/>
    <col min="6" max="6" width="12.42578125" style="27" bestFit="1" customWidth="1"/>
    <col min="7" max="8" width="7.85546875" style="27" customWidth="1"/>
    <col min="9" max="9" width="9.5703125" style="27" customWidth="1"/>
    <col min="10" max="10" width="14" style="27" bestFit="1" customWidth="1"/>
    <col min="11" max="11" width="18.85546875" style="27" customWidth="1"/>
    <col min="12" max="12" width="16.5703125" style="27" customWidth="1"/>
    <col min="13" max="13" width="27.7109375" style="27" customWidth="1"/>
    <col min="14" max="20" width="7.85546875" style="27" customWidth="1"/>
    <col min="21" max="16384" width="12.28515625" style="27"/>
  </cols>
  <sheetData>
    <row r="1" spans="1:20" ht="52.5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6"/>
      <c r="N1" s="26"/>
      <c r="O1" s="26"/>
      <c r="P1" s="26"/>
      <c r="Q1" s="26"/>
      <c r="R1" s="26"/>
      <c r="S1" s="26"/>
      <c r="T1" s="26"/>
    </row>
    <row r="2" spans="1:20" ht="60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  <c r="K2" s="23" t="s">
        <v>10</v>
      </c>
      <c r="L2" s="24" t="s">
        <v>11</v>
      </c>
      <c r="M2" s="20"/>
      <c r="N2" s="26"/>
      <c r="O2" s="26"/>
      <c r="P2" s="26"/>
      <c r="Q2" s="26"/>
      <c r="R2" s="26"/>
      <c r="S2" s="26"/>
      <c r="T2" s="26"/>
    </row>
    <row r="3" spans="1:20" ht="33">
      <c r="A3" s="5">
        <v>1</v>
      </c>
      <c r="B3" s="5" t="s">
        <v>55</v>
      </c>
      <c r="C3" s="6" t="s">
        <v>12</v>
      </c>
      <c r="D3" s="5">
        <v>1</v>
      </c>
      <c r="E3" s="5">
        <v>48.4</v>
      </c>
      <c r="F3" s="5">
        <f t="shared" ref="F3:F18" si="0">D3*E3</f>
        <v>48.4</v>
      </c>
      <c r="G3" s="5">
        <v>15</v>
      </c>
      <c r="H3" s="7">
        <v>2.8</v>
      </c>
      <c r="I3" s="7">
        <v>3.968</v>
      </c>
      <c r="J3" s="8">
        <f t="shared" ref="J3:J18" si="1">G3*H3*I3*D3</f>
        <v>166.65600000000001</v>
      </c>
      <c r="K3" s="30" t="s">
        <v>13</v>
      </c>
      <c r="L3" s="9"/>
      <c r="M3" s="20"/>
      <c r="N3" s="26"/>
      <c r="O3" s="26"/>
      <c r="P3" s="26"/>
      <c r="Q3" s="26"/>
      <c r="R3" s="26"/>
      <c r="S3" s="26"/>
      <c r="T3" s="26"/>
    </row>
    <row r="4" spans="1:20" ht="49.5">
      <c r="A4" s="5">
        <v>2</v>
      </c>
      <c r="B4" s="5" t="s">
        <v>14</v>
      </c>
      <c r="C4" s="1" t="s">
        <v>15</v>
      </c>
      <c r="D4" s="5">
        <v>1</v>
      </c>
      <c r="E4" s="5">
        <v>0.06</v>
      </c>
      <c r="F4" s="5">
        <f t="shared" si="0"/>
        <v>0.06</v>
      </c>
      <c r="G4" s="5">
        <v>0.57999999999999996</v>
      </c>
      <c r="H4" s="5">
        <v>0.46</v>
      </c>
      <c r="I4" s="5">
        <v>0.36</v>
      </c>
      <c r="J4" s="8">
        <f t="shared" si="1"/>
        <v>9.6047999999999994E-2</v>
      </c>
      <c r="K4" s="30"/>
      <c r="L4" s="2" t="s">
        <v>16</v>
      </c>
      <c r="M4" s="20"/>
      <c r="N4" s="26"/>
      <c r="O4" s="26"/>
      <c r="P4" s="26"/>
      <c r="Q4" s="26"/>
      <c r="R4" s="26"/>
      <c r="S4" s="26"/>
      <c r="T4" s="26"/>
    </row>
    <row r="5" spans="1:20" ht="49.5">
      <c r="A5" s="5">
        <v>3</v>
      </c>
      <c r="B5" s="5" t="s">
        <v>14</v>
      </c>
      <c r="C5" s="1" t="s">
        <v>17</v>
      </c>
      <c r="D5" s="5">
        <v>1</v>
      </c>
      <c r="E5" s="5">
        <v>0.01</v>
      </c>
      <c r="F5" s="5">
        <f t="shared" si="0"/>
        <v>0.01</v>
      </c>
      <c r="G5" s="5">
        <v>0.39</v>
      </c>
      <c r="H5" s="5">
        <v>0.34</v>
      </c>
      <c r="I5" s="5">
        <v>0.255</v>
      </c>
      <c r="J5" s="8">
        <f t="shared" si="1"/>
        <v>3.381300000000001E-2</v>
      </c>
      <c r="K5" s="30"/>
      <c r="L5" s="3" t="s">
        <v>18</v>
      </c>
      <c r="M5" s="20"/>
      <c r="N5" s="26"/>
      <c r="O5" s="26"/>
      <c r="P5" s="26"/>
      <c r="Q5" s="26"/>
      <c r="R5" s="26"/>
      <c r="S5" s="26"/>
      <c r="T5" s="26"/>
    </row>
    <row r="6" spans="1:20" ht="49.5">
      <c r="A6" s="5">
        <v>4</v>
      </c>
      <c r="B6" s="5" t="s">
        <v>45</v>
      </c>
      <c r="C6" s="10" t="s">
        <v>51</v>
      </c>
      <c r="D6" s="5">
        <v>1</v>
      </c>
      <c r="E6" s="11">
        <v>0.48</v>
      </c>
      <c r="F6" s="5">
        <f t="shared" si="0"/>
        <v>0.48</v>
      </c>
      <c r="G6" s="5">
        <v>1.395</v>
      </c>
      <c r="H6" s="5">
        <v>0.57499999999999996</v>
      </c>
      <c r="I6" s="5">
        <v>0.36599999999999999</v>
      </c>
      <c r="J6" s="8">
        <f t="shared" si="1"/>
        <v>0.29357774999999997</v>
      </c>
      <c r="K6" s="30"/>
      <c r="L6" s="3" t="s">
        <v>19</v>
      </c>
      <c r="M6" s="20"/>
      <c r="N6" s="26"/>
      <c r="O6" s="26"/>
      <c r="P6" s="26"/>
      <c r="Q6" s="26"/>
      <c r="R6" s="26"/>
      <c r="S6" s="26"/>
      <c r="T6" s="26"/>
    </row>
    <row r="7" spans="1:20" ht="49.5">
      <c r="A7" s="5">
        <v>5</v>
      </c>
      <c r="B7" s="5" t="s">
        <v>20</v>
      </c>
      <c r="C7" s="10" t="s">
        <v>52</v>
      </c>
      <c r="D7" s="5">
        <v>1</v>
      </c>
      <c r="E7" s="11">
        <v>0.15</v>
      </c>
      <c r="F7" s="5">
        <f t="shared" si="0"/>
        <v>0.15</v>
      </c>
      <c r="G7" s="5">
        <v>0.754</v>
      </c>
      <c r="H7" s="5">
        <v>0.29799999999999999</v>
      </c>
      <c r="I7" s="5">
        <v>0.29799999999999999</v>
      </c>
      <c r="J7" s="8">
        <f t="shared" si="1"/>
        <v>6.6958216000000001E-2</v>
      </c>
      <c r="K7" s="30"/>
      <c r="L7" s="3" t="s">
        <v>19</v>
      </c>
      <c r="M7" s="20"/>
      <c r="N7" s="26"/>
      <c r="O7" s="26"/>
      <c r="P7" s="26"/>
      <c r="Q7" s="26"/>
      <c r="R7" s="26"/>
      <c r="S7" s="26"/>
      <c r="T7" s="26"/>
    </row>
    <row r="8" spans="1:20" ht="66">
      <c r="A8" s="5">
        <v>6</v>
      </c>
      <c r="B8" s="5" t="s">
        <v>46</v>
      </c>
      <c r="C8" s="10" t="s">
        <v>21</v>
      </c>
      <c r="D8" s="5">
        <v>1</v>
      </c>
      <c r="E8" s="11">
        <f>46.134/1000</f>
        <v>4.6134000000000001E-2</v>
      </c>
      <c r="F8" s="5">
        <f t="shared" si="0"/>
        <v>4.6134000000000001E-2</v>
      </c>
      <c r="G8" s="5">
        <v>0.71499999999999997</v>
      </c>
      <c r="H8" s="5">
        <v>0.44650000000000001</v>
      </c>
      <c r="I8" s="5">
        <v>0.52400000000000002</v>
      </c>
      <c r="J8" s="8">
        <f t="shared" si="1"/>
        <v>0.16728569000000001</v>
      </c>
      <c r="K8" s="30"/>
      <c r="L8" s="4" t="s">
        <v>22</v>
      </c>
      <c r="M8" s="20"/>
      <c r="N8" s="26"/>
      <c r="O8" s="26"/>
      <c r="P8" s="26"/>
      <c r="Q8" s="26"/>
      <c r="R8" s="26"/>
      <c r="S8" s="26"/>
      <c r="T8" s="26"/>
    </row>
    <row r="9" spans="1:20" ht="49.5">
      <c r="A9" s="5">
        <v>7</v>
      </c>
      <c r="B9" s="5" t="s">
        <v>47</v>
      </c>
      <c r="C9" s="12" t="s">
        <v>49</v>
      </c>
      <c r="D9" s="5">
        <v>1</v>
      </c>
      <c r="E9" s="5">
        <v>9.4330000000000004E-3</v>
      </c>
      <c r="F9" s="5">
        <f t="shared" si="0"/>
        <v>9.4330000000000004E-3</v>
      </c>
      <c r="G9" s="5">
        <v>0.65300000000000002</v>
      </c>
      <c r="H9" s="5">
        <v>0.26300000000000001</v>
      </c>
      <c r="I9" s="5">
        <v>0.73599999999999999</v>
      </c>
      <c r="J9" s="8">
        <f t="shared" si="1"/>
        <v>0.12639990400000001</v>
      </c>
      <c r="K9" s="30"/>
      <c r="L9" s="3" t="s">
        <v>19</v>
      </c>
      <c r="M9" s="20"/>
      <c r="N9" s="26"/>
      <c r="O9" s="26"/>
      <c r="P9" s="26"/>
      <c r="Q9" s="26"/>
      <c r="R9" s="26"/>
      <c r="S9" s="26"/>
      <c r="T9" s="26"/>
    </row>
    <row r="10" spans="1:20" ht="49.5">
      <c r="A10" s="5">
        <v>8</v>
      </c>
      <c r="B10" s="5">
        <v>10044528</v>
      </c>
      <c r="C10" s="12" t="s">
        <v>23</v>
      </c>
      <c r="D10" s="5">
        <v>1</v>
      </c>
      <c r="E10" s="5">
        <v>3.424E-3</v>
      </c>
      <c r="F10" s="5">
        <f t="shared" si="0"/>
        <v>3.424E-3</v>
      </c>
      <c r="G10" s="5">
        <v>0.5</v>
      </c>
      <c r="H10" s="5">
        <v>0.5</v>
      </c>
      <c r="I10" s="5">
        <v>0.5</v>
      </c>
      <c r="J10" s="8">
        <f t="shared" si="1"/>
        <v>0.125</v>
      </c>
      <c r="K10" s="30"/>
      <c r="L10" s="3" t="s">
        <v>19</v>
      </c>
      <c r="M10" s="20"/>
      <c r="N10" s="26"/>
      <c r="O10" s="26"/>
      <c r="P10" s="26"/>
      <c r="Q10" s="26"/>
      <c r="R10" s="26"/>
      <c r="S10" s="26"/>
      <c r="T10" s="26"/>
    </row>
    <row r="11" spans="1:20" ht="49.5">
      <c r="A11" s="5">
        <v>9</v>
      </c>
      <c r="B11" s="5">
        <v>10022380</v>
      </c>
      <c r="C11" s="12" t="s">
        <v>24</v>
      </c>
      <c r="D11" s="5">
        <v>1</v>
      </c>
      <c r="E11" s="5">
        <v>5.9880000000000003E-3</v>
      </c>
      <c r="F11" s="5">
        <f t="shared" si="0"/>
        <v>5.9880000000000003E-3</v>
      </c>
      <c r="G11" s="5">
        <v>0.22</v>
      </c>
      <c r="H11" s="5">
        <v>0.22</v>
      </c>
      <c r="I11" s="5">
        <v>0.06</v>
      </c>
      <c r="J11" s="8">
        <f t="shared" si="1"/>
        <v>2.9039999999999999E-3</v>
      </c>
      <c r="K11" s="30"/>
      <c r="L11" s="3" t="s">
        <v>19</v>
      </c>
      <c r="M11" s="20"/>
      <c r="N11" s="26"/>
      <c r="O11" s="26"/>
      <c r="P11" s="26"/>
      <c r="Q11" s="26"/>
      <c r="R11" s="26"/>
      <c r="S11" s="26"/>
      <c r="T11" s="26"/>
    </row>
    <row r="12" spans="1:20" ht="33">
      <c r="A12" s="5">
        <v>10</v>
      </c>
      <c r="B12" s="5" t="s">
        <v>25</v>
      </c>
      <c r="C12" s="10" t="s">
        <v>26</v>
      </c>
      <c r="D12" s="5">
        <v>2</v>
      </c>
      <c r="E12" s="5">
        <v>1E-3</v>
      </c>
      <c r="F12" s="5">
        <f t="shared" si="0"/>
        <v>2E-3</v>
      </c>
      <c r="G12" s="5">
        <v>0.14899999999999999</v>
      </c>
      <c r="H12" s="5">
        <v>4.5999999999999999E-2</v>
      </c>
      <c r="I12" s="5">
        <v>4.5999999999999999E-2</v>
      </c>
      <c r="J12" s="8">
        <f t="shared" si="1"/>
        <v>6.3056799999999997E-4</v>
      </c>
      <c r="K12" s="30"/>
      <c r="L12" s="28" t="s">
        <v>27</v>
      </c>
      <c r="M12" s="20"/>
      <c r="N12" s="26"/>
      <c r="O12" s="26"/>
      <c r="P12" s="26"/>
      <c r="Q12" s="26"/>
      <c r="R12" s="26"/>
      <c r="S12" s="26"/>
      <c r="T12" s="26"/>
    </row>
    <row r="13" spans="1:20" ht="33">
      <c r="A13" s="5">
        <v>11</v>
      </c>
      <c r="B13" s="5" t="s">
        <v>28</v>
      </c>
      <c r="C13" s="10" t="s">
        <v>29</v>
      </c>
      <c r="D13" s="5">
        <v>4</v>
      </c>
      <c r="E13" s="5">
        <v>5.0000000000000002E-5</v>
      </c>
      <c r="F13" s="5">
        <f t="shared" si="0"/>
        <v>2.0000000000000001E-4</v>
      </c>
      <c r="G13" s="5">
        <v>5.6000000000000001E-2</v>
      </c>
      <c r="H13" s="5">
        <v>5.6000000000000001E-2</v>
      </c>
      <c r="I13" s="5">
        <v>4.0000000000000001E-3</v>
      </c>
      <c r="J13" s="8">
        <f t="shared" si="1"/>
        <v>5.0176000000000009E-5</v>
      </c>
      <c r="K13" s="30"/>
      <c r="L13" s="28"/>
      <c r="M13" s="20"/>
      <c r="N13" s="26"/>
      <c r="O13" s="26"/>
      <c r="P13" s="26"/>
      <c r="Q13" s="26"/>
      <c r="R13" s="26"/>
      <c r="S13" s="26"/>
      <c r="T13" s="26"/>
    </row>
    <row r="14" spans="1:20" ht="33">
      <c r="A14" s="5">
        <v>12</v>
      </c>
      <c r="B14" s="5" t="s">
        <v>30</v>
      </c>
      <c r="C14" s="10" t="s">
        <v>31</v>
      </c>
      <c r="D14" s="5">
        <v>2</v>
      </c>
      <c r="E14" s="5">
        <v>1.4999999999999999E-4</v>
      </c>
      <c r="F14" s="5">
        <f t="shared" si="0"/>
        <v>2.9999999999999997E-4</v>
      </c>
      <c r="G14" s="5">
        <v>4.5999999999999999E-2</v>
      </c>
      <c r="H14" s="5">
        <v>4.5999999999999999E-2</v>
      </c>
      <c r="I14" s="5">
        <v>1.4999999999999999E-2</v>
      </c>
      <c r="J14" s="8">
        <f t="shared" si="1"/>
        <v>6.3479999999999995E-5</v>
      </c>
      <c r="K14" s="30"/>
      <c r="L14" s="28"/>
      <c r="M14" s="20"/>
      <c r="N14" s="26"/>
      <c r="O14" s="26"/>
      <c r="P14" s="26"/>
      <c r="Q14" s="26"/>
      <c r="R14" s="26"/>
      <c r="S14" s="26"/>
      <c r="T14" s="26"/>
    </row>
    <row r="15" spans="1:20" ht="33">
      <c r="A15" s="5">
        <v>13</v>
      </c>
      <c r="B15" s="5" t="s">
        <v>32</v>
      </c>
      <c r="C15" s="10" t="s">
        <v>31</v>
      </c>
      <c r="D15" s="5">
        <v>2</v>
      </c>
      <c r="E15" s="5">
        <v>2.5999999999999998E-4</v>
      </c>
      <c r="F15" s="5">
        <f t="shared" si="0"/>
        <v>5.1999999999999995E-4</v>
      </c>
      <c r="G15" s="5">
        <v>4.5999999999999999E-2</v>
      </c>
      <c r="H15" s="5">
        <v>4.5999999999999999E-2</v>
      </c>
      <c r="I15" s="5">
        <v>2.5999999999999999E-2</v>
      </c>
      <c r="J15" s="8">
        <f t="shared" si="1"/>
        <v>1.1003199999999998E-4</v>
      </c>
      <c r="K15" s="30"/>
      <c r="L15" s="28"/>
      <c r="M15" s="20"/>
      <c r="N15" s="26"/>
      <c r="O15" s="26"/>
      <c r="P15" s="26"/>
      <c r="Q15" s="26"/>
      <c r="R15" s="26"/>
      <c r="S15" s="26"/>
      <c r="T15" s="26"/>
    </row>
    <row r="16" spans="1:20" ht="33">
      <c r="A16" s="5">
        <v>14</v>
      </c>
      <c r="B16" s="5" t="s">
        <v>56</v>
      </c>
      <c r="C16" s="12" t="s">
        <v>53</v>
      </c>
      <c r="D16" s="5">
        <v>1</v>
      </c>
      <c r="E16" s="14">
        <v>3</v>
      </c>
      <c r="F16" s="5">
        <f t="shared" si="0"/>
        <v>3</v>
      </c>
      <c r="G16" s="14">
        <v>2.78</v>
      </c>
      <c r="H16" s="15">
        <v>1.5640000000000001</v>
      </c>
      <c r="I16" s="15">
        <v>0.25800000000000001</v>
      </c>
      <c r="J16" s="8">
        <f t="shared" si="1"/>
        <v>1.1217633600000001</v>
      </c>
      <c r="K16" s="30"/>
      <c r="L16" s="28" t="s">
        <v>27</v>
      </c>
      <c r="M16" s="20"/>
      <c r="N16" s="26"/>
      <c r="O16" s="26"/>
      <c r="P16" s="26"/>
      <c r="Q16" s="26"/>
      <c r="R16" s="26"/>
      <c r="S16" s="26"/>
      <c r="T16" s="26"/>
    </row>
    <row r="17" spans="1:20" ht="33">
      <c r="A17" s="5">
        <v>15</v>
      </c>
      <c r="B17" s="5" t="s">
        <v>57</v>
      </c>
      <c r="C17" s="16" t="s">
        <v>34</v>
      </c>
      <c r="D17" s="5">
        <v>1</v>
      </c>
      <c r="E17" s="14">
        <v>6</v>
      </c>
      <c r="F17" s="5">
        <f t="shared" si="0"/>
        <v>6</v>
      </c>
      <c r="G17" s="14">
        <v>2.78</v>
      </c>
      <c r="H17" s="15">
        <v>1.5640000000000001</v>
      </c>
      <c r="I17" s="15">
        <v>0.3</v>
      </c>
      <c r="J17" s="8">
        <f t="shared" si="1"/>
        <v>1.304376</v>
      </c>
      <c r="K17" s="30"/>
      <c r="L17" s="28"/>
      <c r="M17" s="20"/>
      <c r="N17" s="26"/>
      <c r="O17" s="26"/>
      <c r="P17" s="26"/>
      <c r="Q17" s="26"/>
      <c r="R17" s="26"/>
      <c r="S17" s="26"/>
      <c r="T17" s="26"/>
    </row>
    <row r="18" spans="1:20" ht="49.5">
      <c r="A18" s="5">
        <v>16</v>
      </c>
      <c r="B18" s="5" t="s">
        <v>58</v>
      </c>
      <c r="C18" s="12" t="s">
        <v>54</v>
      </c>
      <c r="D18" s="5">
        <v>1</v>
      </c>
      <c r="E18" s="14">
        <v>6</v>
      </c>
      <c r="F18" s="5">
        <f t="shared" si="0"/>
        <v>6</v>
      </c>
      <c r="G18" s="14">
        <v>2.78</v>
      </c>
      <c r="H18" s="15">
        <v>1.5640000000000001</v>
      </c>
      <c r="I18" s="15">
        <v>0.86</v>
      </c>
      <c r="J18" s="8">
        <f t="shared" si="1"/>
        <v>3.7392112000000002</v>
      </c>
      <c r="K18" s="30"/>
      <c r="L18" s="28"/>
      <c r="M18" s="20"/>
      <c r="N18" s="26"/>
      <c r="O18" s="26"/>
      <c r="P18" s="26"/>
      <c r="Q18" s="26"/>
      <c r="R18" s="26"/>
      <c r="S18" s="26"/>
      <c r="T18" s="26"/>
    </row>
    <row r="19" spans="1:20" ht="30">
      <c r="A19" s="5"/>
      <c r="B19" s="5"/>
      <c r="C19" s="17" t="s">
        <v>35</v>
      </c>
      <c r="D19" s="5">
        <f>SUM(D3:D18)</f>
        <v>22</v>
      </c>
      <c r="E19" s="5"/>
      <c r="F19" s="5">
        <f>SUM(F3:F18)</f>
        <v>64.167999000000009</v>
      </c>
      <c r="G19" s="5"/>
      <c r="H19" s="5"/>
      <c r="I19" s="5"/>
      <c r="J19" s="13">
        <f>SUM(J3:J18)</f>
        <v>173.73419137599998</v>
      </c>
      <c r="K19" s="19"/>
      <c r="L19" s="9"/>
      <c r="M19" s="20"/>
      <c r="N19" s="26"/>
      <c r="O19" s="26"/>
      <c r="P19" s="26"/>
      <c r="Q19" s="26"/>
      <c r="R19" s="26"/>
      <c r="S19" s="26"/>
      <c r="T19" s="26"/>
    </row>
    <row r="20" spans="1:20" ht="33">
      <c r="A20" s="5"/>
      <c r="B20" s="5" t="s">
        <v>36</v>
      </c>
      <c r="C20" s="12" t="s">
        <v>33</v>
      </c>
      <c r="D20" s="9">
        <v>1</v>
      </c>
      <c r="E20" s="9">
        <v>6</v>
      </c>
      <c r="F20" s="9">
        <f t="shared" ref="F20:F25" si="2">D20*E20</f>
        <v>6</v>
      </c>
      <c r="G20" s="9">
        <v>2.78</v>
      </c>
      <c r="H20" s="9">
        <v>1.5640000000000001</v>
      </c>
      <c r="I20" s="9">
        <v>0.3</v>
      </c>
      <c r="J20" s="25">
        <f t="shared" ref="J20:J25" si="3">G20*H20*I20*D20</f>
        <v>1.304376</v>
      </c>
      <c r="K20" s="29" t="s">
        <v>50</v>
      </c>
      <c r="L20" s="28" t="s">
        <v>27</v>
      </c>
      <c r="M20" s="20"/>
      <c r="N20" s="26"/>
      <c r="O20" s="26"/>
      <c r="P20" s="26"/>
      <c r="Q20" s="26"/>
      <c r="R20" s="26"/>
      <c r="S20" s="26"/>
      <c r="T20" s="26"/>
    </row>
    <row r="21" spans="1:20" ht="49.5">
      <c r="A21" s="5">
        <v>17</v>
      </c>
      <c r="B21" s="5">
        <v>61029529</v>
      </c>
      <c r="C21" s="12" t="s">
        <v>37</v>
      </c>
      <c r="D21" s="5">
        <v>1</v>
      </c>
      <c r="E21" s="5">
        <v>0.73199999999999998</v>
      </c>
      <c r="F21" s="5">
        <f t="shared" si="2"/>
        <v>0.73199999999999998</v>
      </c>
      <c r="G21" s="5">
        <v>1.58</v>
      </c>
      <c r="H21" s="5">
        <v>0.57999999999999996</v>
      </c>
      <c r="I21" s="5">
        <v>0.59799999999999998</v>
      </c>
      <c r="J21" s="8">
        <f t="shared" si="3"/>
        <v>0.54800720000000003</v>
      </c>
      <c r="K21" s="29"/>
      <c r="L21" s="28"/>
      <c r="M21" s="20"/>
      <c r="N21" s="26"/>
      <c r="O21" s="26"/>
      <c r="P21" s="26"/>
      <c r="Q21" s="26"/>
      <c r="R21" s="26"/>
      <c r="S21" s="26"/>
      <c r="T21" s="26"/>
    </row>
    <row r="22" spans="1:20" ht="33">
      <c r="A22" s="5">
        <v>18</v>
      </c>
      <c r="B22" s="5">
        <v>10663947</v>
      </c>
      <c r="C22" s="12" t="s">
        <v>38</v>
      </c>
      <c r="D22" s="5">
        <v>1</v>
      </c>
      <c r="E22" s="5">
        <v>0.8</v>
      </c>
      <c r="F22" s="5">
        <f t="shared" si="2"/>
        <v>0.8</v>
      </c>
      <c r="G22" s="5">
        <v>1.2789999999999999</v>
      </c>
      <c r="H22" s="5">
        <v>0.54</v>
      </c>
      <c r="I22" s="5">
        <v>0.54800000000000004</v>
      </c>
      <c r="J22" s="8">
        <f t="shared" si="3"/>
        <v>0.37848168000000004</v>
      </c>
      <c r="K22" s="29"/>
      <c r="L22" s="28"/>
      <c r="M22" s="20"/>
      <c r="N22" s="26"/>
      <c r="O22" s="26"/>
      <c r="P22" s="26"/>
      <c r="Q22" s="26"/>
      <c r="R22" s="26"/>
      <c r="S22" s="26"/>
      <c r="T22" s="26"/>
    </row>
    <row r="23" spans="1:20" ht="33" customHeight="1">
      <c r="A23" s="5">
        <v>19</v>
      </c>
      <c r="B23" s="5" t="s">
        <v>48</v>
      </c>
      <c r="C23" s="12" t="s">
        <v>39</v>
      </c>
      <c r="D23" s="5">
        <v>1</v>
      </c>
      <c r="E23" s="5">
        <v>0.71</v>
      </c>
      <c r="F23" s="5">
        <f t="shared" si="2"/>
        <v>0.71</v>
      </c>
      <c r="G23" s="5">
        <v>9.5670000000000002</v>
      </c>
      <c r="H23" s="5">
        <v>1.3714999999999999</v>
      </c>
      <c r="I23" s="5">
        <v>0.84</v>
      </c>
      <c r="J23" s="8">
        <f t="shared" si="3"/>
        <v>11.021758019999998</v>
      </c>
      <c r="K23" s="29"/>
      <c r="L23" s="28"/>
      <c r="M23" s="32" t="s">
        <v>40</v>
      </c>
      <c r="N23" s="26"/>
      <c r="O23" s="26"/>
      <c r="P23" s="26"/>
      <c r="Q23" s="26"/>
      <c r="R23" s="26"/>
      <c r="S23" s="26"/>
      <c r="T23" s="26"/>
    </row>
    <row r="24" spans="1:20" ht="49.5">
      <c r="A24" s="5">
        <v>20</v>
      </c>
      <c r="B24" s="5" t="s">
        <v>41</v>
      </c>
      <c r="C24" s="12" t="s">
        <v>42</v>
      </c>
      <c r="D24" s="5">
        <v>1</v>
      </c>
      <c r="E24" s="5">
        <v>1.0920000000000001</v>
      </c>
      <c r="F24" s="5">
        <f t="shared" si="2"/>
        <v>1.0920000000000001</v>
      </c>
      <c r="G24" s="5">
        <v>10.050000000000001</v>
      </c>
      <c r="H24" s="5">
        <v>2.5000000000000001E-2</v>
      </c>
      <c r="I24" s="5">
        <v>3.5000000000000003E-2</v>
      </c>
      <c r="J24" s="8">
        <f t="shared" si="3"/>
        <v>8.7937500000000012E-3</v>
      </c>
      <c r="K24" s="29"/>
      <c r="L24" s="28"/>
      <c r="M24" s="32"/>
      <c r="N24" s="26"/>
      <c r="O24" s="26"/>
      <c r="P24" s="26"/>
      <c r="Q24" s="26"/>
      <c r="R24" s="26"/>
      <c r="S24" s="26"/>
      <c r="T24" s="26"/>
    </row>
    <row r="25" spans="1:20" ht="33">
      <c r="A25" s="5">
        <v>21</v>
      </c>
      <c r="B25" s="5" t="s">
        <v>43</v>
      </c>
      <c r="C25" s="12" t="s">
        <v>44</v>
      </c>
      <c r="D25" s="5">
        <v>4</v>
      </c>
      <c r="E25" s="18">
        <v>0.42199999999999999</v>
      </c>
      <c r="F25" s="5">
        <f t="shared" si="2"/>
        <v>1.6879999999999999</v>
      </c>
      <c r="G25" s="18">
        <v>1.5</v>
      </c>
      <c r="H25" s="18">
        <v>1.2</v>
      </c>
      <c r="I25" s="18">
        <v>0.03</v>
      </c>
      <c r="J25" s="8">
        <f t="shared" si="3"/>
        <v>0.21599999999999997</v>
      </c>
      <c r="K25" s="29"/>
      <c r="L25" s="28"/>
      <c r="M25" s="20"/>
      <c r="N25" s="26"/>
      <c r="O25" s="26"/>
      <c r="P25" s="26"/>
      <c r="Q25" s="26"/>
      <c r="R25" s="26"/>
      <c r="S25" s="26"/>
      <c r="T25" s="26"/>
    </row>
  </sheetData>
  <mergeCells count="7">
    <mergeCell ref="M23:M24"/>
    <mergeCell ref="L12:L15"/>
    <mergeCell ref="L16:L18"/>
    <mergeCell ref="K20:K25"/>
    <mergeCell ref="L20:L25"/>
    <mergeCell ref="K3:K18"/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肖卓</dc:creator>
  <cp:lastModifiedBy>Gorpinich Yury</cp:lastModifiedBy>
  <dcterms:created xsi:type="dcterms:W3CDTF">2022-06-15T08:20:05Z</dcterms:created>
  <dcterms:modified xsi:type="dcterms:W3CDTF">2022-07-19T11:24:25Z</dcterms:modified>
</cp:coreProperties>
</file>